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researchireland.sharepoint.com/sites/Prog/I4I/2024 Call Planning  Philanthropic/Call Document/"/>
    </mc:Choice>
  </mc:AlternateContent>
  <xr:revisionPtr revIDLastSave="0" documentId="8_{821DC1DE-7FAD-43D7-A0DF-EF43221427C1}" xr6:coauthVersionLast="47" xr6:coauthVersionMax="47" xr10:uidLastSave="{00000000-0000-0000-0000-000000000000}"/>
  <bookViews>
    <workbookView xWindow="-19884" yWindow="-17388" windowWidth="30936" windowHeight="16776" xr2:uid="{33B56663-AFBF-40D6-BCE2-70FB298993CD}"/>
  </bookViews>
  <sheets>
    <sheet name="Instructions" sheetId="7" r:id="rId1"/>
    <sheet name="PhD Student Budget" sheetId="1" r:id="rId2"/>
    <sheet name="For SESAME - Summary" sheetId="5" r:id="rId3"/>
    <sheet name="Configuration" sheetId="2" state="hidden" r:id="rId4"/>
    <sheet name="Budget Profiling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D16" i="3" s="1"/>
  <c r="C29" i="1"/>
  <c r="D21" i="3" s="1"/>
  <c r="D24" i="3" s="1"/>
  <c r="D35" i="1"/>
  <c r="E26" i="3" s="1"/>
  <c r="E35" i="1"/>
  <c r="F35" i="1"/>
  <c r="G26" i="3" s="1"/>
  <c r="C35" i="1"/>
  <c r="D9" i="2"/>
  <c r="K3" i="3" s="1"/>
  <c r="F26" i="3"/>
  <c r="D29" i="1"/>
  <c r="E21" i="3" s="1"/>
  <c r="E29" i="1"/>
  <c r="F21" i="3" s="1"/>
  <c r="F29" i="1"/>
  <c r="G21" i="3" s="1"/>
  <c r="C14" i="1"/>
  <c r="C9" i="2"/>
  <c r="E6" i="3"/>
  <c r="F6" i="3"/>
  <c r="G6" i="3"/>
  <c r="D6" i="3"/>
  <c r="E11" i="3"/>
  <c r="F11" i="3"/>
  <c r="G11" i="3"/>
  <c r="D11" i="3"/>
  <c r="D14" i="1"/>
  <c r="E14" i="1"/>
  <c r="F14" i="1"/>
  <c r="C37" i="1" l="1"/>
  <c r="G28" i="3"/>
  <c r="O28" i="3" s="1"/>
  <c r="H28" i="3"/>
  <c r="P28" i="3" s="1"/>
  <c r="I28" i="3"/>
  <c r="Q28" i="3" s="1"/>
  <c r="F27" i="3"/>
  <c r="N27" i="3" s="1"/>
  <c r="G27" i="3"/>
  <c r="O27" i="3" s="1"/>
  <c r="H27" i="3"/>
  <c r="P27" i="3" s="1"/>
  <c r="G23" i="3"/>
  <c r="H23" i="3"/>
  <c r="I23" i="3"/>
  <c r="F23" i="3"/>
  <c r="F22" i="3"/>
  <c r="G22" i="3"/>
  <c r="H22" i="3"/>
  <c r="E22" i="3"/>
  <c r="F18" i="3"/>
  <c r="N18" i="3" s="1"/>
  <c r="E17" i="3"/>
  <c r="M17" i="3" s="1"/>
  <c r="G18" i="3"/>
  <c r="H18" i="3"/>
  <c r="I18" i="3"/>
  <c r="Q18" i="3" s="1"/>
  <c r="F28" i="3"/>
  <c r="N28" i="3" s="1"/>
  <c r="E27" i="3"/>
  <c r="E29" i="3" s="1"/>
  <c r="D26" i="3"/>
  <c r="D29" i="3" s="1"/>
  <c r="H17" i="3"/>
  <c r="P17" i="3" s="1"/>
  <c r="G16" i="3"/>
  <c r="G17" i="3"/>
  <c r="F16" i="3"/>
  <c r="F17" i="3"/>
  <c r="E16" i="3"/>
  <c r="D14" i="3"/>
  <c r="D9" i="3"/>
  <c r="D31" i="3" s="1"/>
  <c r="G8" i="3"/>
  <c r="O8" i="3" s="1"/>
  <c r="E12" i="3"/>
  <c r="H12" i="3"/>
  <c r="G12" i="3"/>
  <c r="O17" i="3"/>
  <c r="O16" i="3"/>
  <c r="P16" i="3"/>
  <c r="L11" i="3"/>
  <c r="L14" i="3" s="1"/>
  <c r="C9" i="5" s="1"/>
  <c r="Q17" i="3"/>
  <c r="M26" i="3"/>
  <c r="M11" i="3"/>
  <c r="L18" i="3"/>
  <c r="N26" i="3"/>
  <c r="N11" i="3"/>
  <c r="M21" i="3"/>
  <c r="M6" i="3"/>
  <c r="N21" i="3"/>
  <c r="O11" i="3"/>
  <c r="L6" i="3"/>
  <c r="L9" i="3" s="1"/>
  <c r="L16" i="3"/>
  <c r="L17" i="3"/>
  <c r="O6" i="3"/>
  <c r="M16" i="3"/>
  <c r="N6" i="3"/>
  <c r="N16" i="3"/>
  <c r="L21" i="3"/>
  <c r="L24" i="3" s="1"/>
  <c r="C16" i="5" s="1"/>
  <c r="Q16" i="3"/>
  <c r="M18" i="3"/>
  <c r="O21" i="3"/>
  <c r="O26" i="3"/>
  <c r="F12" i="3"/>
  <c r="N17" i="3"/>
  <c r="F13" i="3"/>
  <c r="I13" i="3"/>
  <c r="H13" i="3"/>
  <c r="G13" i="3"/>
  <c r="H7" i="3"/>
  <c r="G7" i="3"/>
  <c r="E7" i="3"/>
  <c r="F7" i="3"/>
  <c r="F8" i="3"/>
  <c r="I8" i="3"/>
  <c r="H8" i="3"/>
  <c r="F37" i="1"/>
  <c r="D37" i="1"/>
  <c r="E37" i="1"/>
  <c r="D19" i="3"/>
  <c r="C8" i="5" l="1"/>
  <c r="C10" i="5" s="1"/>
  <c r="L26" i="3"/>
  <c r="L29" i="3" s="1"/>
  <c r="C19" i="5" s="1"/>
  <c r="O23" i="3"/>
  <c r="Q29" i="3"/>
  <c r="Q23" i="3"/>
  <c r="Q24" i="3" s="1"/>
  <c r="H16" i="5" s="1"/>
  <c r="N23" i="3"/>
  <c r="N22" i="3"/>
  <c r="M22" i="3"/>
  <c r="M24" i="3" s="1"/>
  <c r="D16" i="5" s="1"/>
  <c r="O22" i="3"/>
  <c r="P22" i="3"/>
  <c r="O13" i="3"/>
  <c r="P13" i="3"/>
  <c r="Q13" i="3"/>
  <c r="Q14" i="3" s="1"/>
  <c r="N12" i="3"/>
  <c r="O12" i="3"/>
  <c r="P12" i="3"/>
  <c r="P14" i="3" s="1"/>
  <c r="N13" i="3"/>
  <c r="N14" i="3" s="1"/>
  <c r="E14" i="3"/>
  <c r="P8" i="3"/>
  <c r="Q8" i="3"/>
  <c r="Q9" i="3" s="1"/>
  <c r="N7" i="3"/>
  <c r="O7" i="3"/>
  <c r="O9" i="3" s="1"/>
  <c r="P7" i="3"/>
  <c r="N8" i="3"/>
  <c r="N9" i="3" s="1"/>
  <c r="E9" i="3"/>
  <c r="C39" i="1"/>
  <c r="H19" i="3"/>
  <c r="Q19" i="3"/>
  <c r="G19" i="3"/>
  <c r="I29" i="3"/>
  <c r="H24" i="3"/>
  <c r="P23" i="3"/>
  <c r="O29" i="3"/>
  <c r="L19" i="3"/>
  <c r="L31" i="3" s="1"/>
  <c r="N29" i="3"/>
  <c r="M27" i="3"/>
  <c r="M29" i="3" s="1"/>
  <c r="P29" i="3"/>
  <c r="N19" i="3"/>
  <c r="E13" i="5" s="1"/>
  <c r="M19" i="3"/>
  <c r="D13" i="5" s="1"/>
  <c r="E19" i="3"/>
  <c r="M12" i="3"/>
  <c r="M14" i="3" s="1"/>
  <c r="G14" i="3"/>
  <c r="E24" i="3"/>
  <c r="O18" i="3"/>
  <c r="O19" i="3" s="1"/>
  <c r="F13" i="5" s="1"/>
  <c r="F29" i="3"/>
  <c r="F14" i="3"/>
  <c r="H14" i="3"/>
  <c r="M7" i="3"/>
  <c r="M9" i="3" s="1"/>
  <c r="I14" i="3"/>
  <c r="P18" i="3"/>
  <c r="P19" i="3" s="1"/>
  <c r="G13" i="5" s="1"/>
  <c r="F24" i="3"/>
  <c r="G29" i="3"/>
  <c r="H29" i="3"/>
  <c r="F9" i="3"/>
  <c r="I24" i="3"/>
  <c r="I19" i="3"/>
  <c r="G24" i="3"/>
  <c r="F19" i="3"/>
  <c r="G9" i="3"/>
  <c r="I9" i="3"/>
  <c r="H9" i="3"/>
  <c r="E31" i="3" l="1"/>
  <c r="F31" i="3"/>
  <c r="H31" i="3"/>
  <c r="I31" i="3"/>
  <c r="Q31" i="3"/>
  <c r="G31" i="3"/>
  <c r="D8" i="5"/>
  <c r="M31" i="3"/>
  <c r="N24" i="3"/>
  <c r="E16" i="5" s="1"/>
  <c r="P9" i="3"/>
  <c r="O24" i="3"/>
  <c r="F16" i="5" s="1"/>
  <c r="O14" i="3"/>
  <c r="F9" i="5" s="1"/>
  <c r="H8" i="5"/>
  <c r="P24" i="3"/>
  <c r="G16" i="5" s="1"/>
  <c r="C13" i="5"/>
  <c r="C21" i="5" s="1"/>
  <c r="D19" i="5"/>
  <c r="H19" i="5"/>
  <c r="H13" i="5"/>
  <c r="G8" i="5"/>
  <c r="E8" i="5"/>
  <c r="F8" i="5"/>
  <c r="F19" i="5"/>
  <c r="E19" i="5"/>
  <c r="G19" i="5"/>
  <c r="D9" i="5"/>
  <c r="H9" i="5"/>
  <c r="E9" i="5"/>
  <c r="G9" i="5"/>
  <c r="O31" i="3" l="1"/>
  <c r="P31" i="3"/>
  <c r="D10" i="5"/>
  <c r="D21" i="5" s="1"/>
  <c r="N31" i="3"/>
  <c r="H10" i="5"/>
  <c r="H21" i="5" s="1"/>
  <c r="E10" i="5"/>
  <c r="E21" i="5" s="1"/>
  <c r="G10" i="5"/>
  <c r="G21" i="5" s="1"/>
  <c r="F10" i="5"/>
  <c r="F21" i="5" s="1"/>
</calcChain>
</file>

<file path=xl/sharedStrings.xml><?xml version="1.0" encoding="utf-8"?>
<sst xmlns="http://schemas.openxmlformats.org/spreadsheetml/2006/main" count="94" uniqueCount="55">
  <si>
    <t>Instructions for using this template</t>
  </si>
  <si>
    <t>1a</t>
  </si>
  <si>
    <r>
      <t>On the tab '</t>
    </r>
    <r>
      <rPr>
        <b/>
        <sz val="12"/>
        <color theme="1"/>
        <rFont val="Aptos Narrow"/>
        <family val="2"/>
        <scheme val="minor"/>
      </rPr>
      <t>Per Student Budget</t>
    </r>
    <r>
      <rPr>
        <sz val="12"/>
        <color theme="1"/>
        <rFont val="Aptos Narrow"/>
        <family val="2"/>
        <scheme val="minor"/>
      </rPr>
      <t>', select either '</t>
    </r>
    <r>
      <rPr>
        <i/>
        <sz val="12"/>
        <color theme="1"/>
        <rFont val="Aptos Narrow"/>
        <family val="2"/>
        <scheme val="minor"/>
      </rPr>
      <t>Climate Change Mitigation</t>
    </r>
    <r>
      <rPr>
        <sz val="12"/>
        <color theme="1"/>
        <rFont val="Aptos Narrow"/>
        <family val="2"/>
        <scheme val="minor"/>
      </rPr>
      <t>' or '</t>
    </r>
    <r>
      <rPr>
        <i/>
        <sz val="12"/>
        <color theme="1"/>
        <rFont val="Aptos Narrow"/>
        <family val="2"/>
        <scheme val="minor"/>
      </rPr>
      <t>Sustainable Aviation &amp; Energy Transition</t>
    </r>
    <r>
      <rPr>
        <sz val="12"/>
        <color theme="1"/>
        <rFont val="Aptos Narrow"/>
        <family val="2"/>
        <scheme val="minor"/>
      </rPr>
      <t>' from the theme dropdown list.</t>
    </r>
  </si>
  <si>
    <t>1b</t>
  </si>
  <si>
    <r>
      <t xml:space="preserve">Populate the </t>
    </r>
    <r>
      <rPr>
        <b/>
        <u/>
        <sz val="12"/>
        <color theme="1"/>
        <rFont val="Aptos Narrow"/>
        <family val="2"/>
        <scheme val="minor"/>
      </rPr>
      <t>Yellow</t>
    </r>
    <r>
      <rPr>
        <sz val="12"/>
        <color theme="1"/>
        <rFont val="Aptos Narrow"/>
        <family val="2"/>
        <scheme val="minor"/>
      </rPr>
      <t xml:space="preserve"> cells in the table on the '</t>
    </r>
    <r>
      <rPr>
        <b/>
        <sz val="12"/>
        <color theme="1"/>
        <rFont val="Aptos Narrow"/>
        <family val="2"/>
        <scheme val="minor"/>
      </rPr>
      <t>Per Student Budget</t>
    </r>
    <r>
      <rPr>
        <sz val="12"/>
        <color theme="1"/>
        <rFont val="Aptos Narrow"/>
        <family val="2"/>
        <scheme val="minor"/>
      </rPr>
      <t>' tab.</t>
    </r>
  </si>
  <si>
    <t>1c</t>
  </si>
  <si>
    <r>
      <t>Copy the table, or a clear screenshot of, from the tab '</t>
    </r>
    <r>
      <rPr>
        <b/>
        <sz val="12"/>
        <color theme="1"/>
        <rFont val="Aptos Narrow"/>
        <family val="2"/>
        <scheme val="minor"/>
      </rPr>
      <t>Per Student Budget</t>
    </r>
    <r>
      <rPr>
        <sz val="12"/>
        <color theme="1"/>
        <rFont val="Aptos Narrow"/>
        <family val="2"/>
        <scheme val="minor"/>
      </rPr>
      <t>' into your Proposal Document.</t>
    </r>
  </si>
  <si>
    <r>
      <t>Transpose the values from the table on the '</t>
    </r>
    <r>
      <rPr>
        <b/>
        <sz val="12"/>
        <color theme="1"/>
        <rFont val="Aptos Narrow"/>
        <family val="2"/>
        <scheme val="minor"/>
      </rPr>
      <t>For SESAME - Summary</t>
    </r>
    <r>
      <rPr>
        <sz val="12"/>
        <color theme="1"/>
        <rFont val="Aptos Narrow"/>
        <family val="2"/>
        <scheme val="minor"/>
      </rPr>
      <t>' tab into the budget table on the SESAME application page.</t>
    </r>
  </si>
  <si>
    <t>Upload this Excel workbook into the upload field on SESAME.</t>
  </si>
  <si>
    <t>Please note that Overheads are not managed through this budget template. These will be calculated at point of award for successful applications.</t>
  </si>
  <si>
    <r>
      <rPr>
        <b/>
        <sz val="11"/>
        <color rgb="FF000000"/>
        <rFont val="Calibri"/>
        <family val="2"/>
      </rPr>
      <t xml:space="preserve">Step 1a - </t>
    </r>
    <r>
      <rPr>
        <sz val="11"/>
        <color rgb="FF000000"/>
        <rFont val="Calibri"/>
        <family val="2"/>
      </rPr>
      <t>Select which thematic area you are applying for from the dropdown list.</t>
    </r>
  </si>
  <si>
    <r>
      <rPr>
        <b/>
        <sz val="11"/>
        <color rgb="FF000000"/>
        <rFont val="Calibri"/>
        <family val="2"/>
      </rPr>
      <t xml:space="preserve">Step 1b - </t>
    </r>
    <r>
      <rPr>
        <sz val="11"/>
        <color rgb="FF000000"/>
        <rFont val="Calibri"/>
        <family val="2"/>
      </rPr>
      <t xml:space="preserve">Complete the Per Student Budget table below, editing the </t>
    </r>
    <r>
      <rPr>
        <u/>
        <sz val="11"/>
        <color rgb="FF000000"/>
        <rFont val="Calibri"/>
        <family val="2"/>
      </rPr>
      <t>Yellow</t>
    </r>
    <r>
      <rPr>
        <sz val="11"/>
        <color rgb="FF000000"/>
        <rFont val="Calibri"/>
        <family val="2"/>
      </rPr>
      <t xml:space="preserve"> cells only.</t>
    </r>
  </si>
  <si>
    <t>Refer to the Research Ireland Grant Budget Policy for more guidance on eligible and ineligible costs.</t>
  </si>
  <si>
    <r>
      <rPr>
        <b/>
        <sz val="11"/>
        <color rgb="FF000000"/>
        <rFont val="Calibri"/>
        <family val="2"/>
      </rPr>
      <t>Step 1c - C</t>
    </r>
    <r>
      <rPr>
        <sz val="11"/>
        <color rgb="FF000000"/>
        <rFont val="Calibri"/>
        <family val="2"/>
      </rPr>
      <t>opy the table or a clear screenshot of it into your proposal document.</t>
    </r>
  </si>
  <si>
    <t>Cost type</t>
  </si>
  <si>
    <t>Year 1</t>
  </si>
  <si>
    <t>Year 2</t>
  </si>
  <si>
    <t>Year 3</t>
  </si>
  <si>
    <t>Year 4</t>
  </si>
  <si>
    <t>Staff costs</t>
  </si>
  <si>
    <t>PhD stipend (fixed value - €28,000 per annum)</t>
  </si>
  <si>
    <t>PhD registration fees (contribution of up to €5,500)</t>
  </si>
  <si>
    <t>Subtotals</t>
  </si>
  <si>
    <t>Equipment costs - desktop or laptop computers only</t>
  </si>
  <si>
    <t>Describe costs here…</t>
  </si>
  <si>
    <t>Insert additional rows above the last row if needed and copy formulas down if you do so</t>
  </si>
  <si>
    <t>Materials &amp; Consumables costs, including training and placement related costs</t>
  </si>
  <si>
    <t>Travel costs</t>
  </si>
  <si>
    <t>Annual cost per student</t>
  </si>
  <si>
    <t>Total cost per student</t>
  </si>
  <si>
    <r>
      <t>Step 2 -</t>
    </r>
    <r>
      <rPr>
        <sz val="11"/>
        <color rgb="FF000000"/>
        <rFont val="Calibri"/>
        <family val="2"/>
      </rPr>
      <t xml:space="preserve"> Transpose the values below into the budget table on SESAME using the budget categories shown.</t>
    </r>
  </si>
  <si>
    <t>Year 5</t>
  </si>
  <si>
    <t>Year 6</t>
  </si>
  <si>
    <t>Staff</t>
  </si>
  <si>
    <t>Student Stipend</t>
  </si>
  <si>
    <t>Student Fees Contribution</t>
  </si>
  <si>
    <t>Subtotal</t>
  </si>
  <si>
    <t>Equipment</t>
  </si>
  <si>
    <t>Materials &amp; Consumables</t>
  </si>
  <si>
    <t>Travel</t>
  </si>
  <si>
    <t>Annual cost</t>
  </si>
  <si>
    <t>This is a configuration sheet</t>
  </si>
  <si>
    <t>Number of intakes</t>
  </si>
  <si>
    <t>Number of students per intake</t>
  </si>
  <si>
    <t>Climate Change Mitigation</t>
  </si>
  <si>
    <t>Sustainable Aviation &amp; Energy Transition</t>
  </si>
  <si>
    <t>Profiling configuration</t>
  </si>
  <si>
    <t>This budget profiling sheet is shown for reference only</t>
  </si>
  <si>
    <t>Per student</t>
  </si>
  <si>
    <t>Intake</t>
  </si>
  <si>
    <t>PhD stipend</t>
  </si>
  <si>
    <t>Total</t>
  </si>
  <si>
    <t>PhD registration fees</t>
  </si>
  <si>
    <t xml:space="preserve">Materials and consumables 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</si>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</sst>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2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4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i/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AEDF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164" fontId="8" fillId="4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0" fontId="16" fillId="2" borderId="2" xfId="0" applyFont="1" applyFill="1" applyBorder="1" applyAlignment="1" applyProtection="1">
      <alignment horizontal="center" vertical="top"/>
      <protection locked="0"/>
    </xf>
    <xf numFmtId="0" fontId="16" fillId="2" borderId="3" xfId="0" applyFont="1" applyFill="1" applyBorder="1" applyAlignment="1" applyProtection="1">
      <alignment horizontal="center" vertical="top"/>
      <protection locked="0"/>
    </xf>
    <xf numFmtId="0" fontId="16" fillId="2" borderId="4" xfId="0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164" fontId="21" fillId="0" borderId="2" xfId="0" applyNumberFormat="1" applyFont="1" applyBorder="1" applyAlignment="1" applyProtection="1">
      <alignment horizontal="left" vertical="center"/>
      <protection locked="0"/>
    </xf>
    <xf numFmtId="164" fontId="21" fillId="0" borderId="3" xfId="0" applyNumberFormat="1" applyFont="1" applyBorder="1" applyAlignment="1" applyProtection="1">
      <alignment horizontal="left" vertical="center"/>
      <protection locked="0"/>
    </xf>
    <xf numFmtId="164" fontId="21" fillId="0" borderId="4" xfId="0" applyNumberFormat="1" applyFont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EDFB"/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C82D-8BB0-4DC4-8C3F-1DA04F2C241F}">
  <sheetPr>
    <tabColor theme="8"/>
  </sheetPr>
  <dimension ref="B2:C9"/>
  <sheetViews>
    <sheetView tabSelected="1" workbookViewId="0"/>
  </sheetViews>
  <sheetFormatPr defaultRowHeight="14.45"/>
  <cols>
    <col min="1" max="1" width="2.7109375" customWidth="1"/>
    <col min="2" max="2" width="7.140625" customWidth="1"/>
    <col min="3" max="3" width="81.28515625" customWidth="1"/>
    <col min="4" max="4" width="25.28515625" bestFit="1" customWidth="1"/>
  </cols>
  <sheetData>
    <row r="2" spans="2:3" ht="15.6">
      <c r="B2" s="33"/>
      <c r="C2" s="34" t="s">
        <v>0</v>
      </c>
    </row>
    <row r="3" spans="2:3" ht="31.15">
      <c r="B3" s="35" t="s">
        <v>1</v>
      </c>
      <c r="C3" s="32" t="s">
        <v>2</v>
      </c>
    </row>
    <row r="4" spans="2:3" ht="15.6">
      <c r="B4" s="35" t="s">
        <v>3</v>
      </c>
      <c r="C4" s="32" t="s">
        <v>4</v>
      </c>
    </row>
    <row r="5" spans="2:3" ht="31.15">
      <c r="B5" s="35" t="s">
        <v>5</v>
      </c>
      <c r="C5" s="32" t="s">
        <v>6</v>
      </c>
    </row>
    <row r="6" spans="2:3" ht="31.15">
      <c r="B6" s="36">
        <v>2</v>
      </c>
      <c r="C6" s="32" t="s">
        <v>7</v>
      </c>
    </row>
    <row r="7" spans="2:3" ht="15.6">
      <c r="B7" s="37">
        <v>3</v>
      </c>
      <c r="C7" s="32" t="s">
        <v>8</v>
      </c>
    </row>
    <row r="9" spans="2:3" ht="31.15">
      <c r="C9" s="32" t="s">
        <v>9</v>
      </c>
    </row>
  </sheetData>
  <sheetProtection algorithmName="SHA-512" hashValue="ytTF6XzWKzNd+OJvVwTHrItcmAzi/dMmNHz5nrx7BaZMLgBPJOKXWDBNrGJdVLezvsQyi2i4SqDPQoe06dLqxQ==" saltValue="BusmmE6J2IfLUh1qDDsB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4340-5D96-4C9E-8849-5D476336E2A7}">
  <sheetPr>
    <tabColor rgb="FF00B0F0"/>
    <pageSetUpPr fitToPage="1"/>
  </sheetPr>
  <dimension ref="B2:F40"/>
  <sheetViews>
    <sheetView workbookViewId="0"/>
  </sheetViews>
  <sheetFormatPr defaultColWidth="8.85546875" defaultRowHeight="14.45"/>
  <cols>
    <col min="1" max="1" width="2.7109375" style="2" customWidth="1"/>
    <col min="2" max="2" width="43.7109375" style="2" customWidth="1"/>
    <col min="3" max="6" width="10.7109375" style="1" customWidth="1"/>
    <col min="7" max="16384" width="8.85546875" style="2"/>
  </cols>
  <sheetData>
    <row r="2" spans="2:6">
      <c r="B2" s="62" t="s">
        <v>10</v>
      </c>
      <c r="C2" s="63"/>
      <c r="D2" s="63"/>
      <c r="E2" s="63"/>
      <c r="F2" s="64"/>
    </row>
    <row r="3" spans="2:6">
      <c r="B3" s="59"/>
      <c r="C3" s="60"/>
      <c r="D3" s="60"/>
      <c r="E3" s="60"/>
      <c r="F3" s="61"/>
    </row>
    <row r="4" spans="2:6" ht="7.5" customHeight="1"/>
    <row r="5" spans="2:6">
      <c r="B5" s="62" t="s">
        <v>11</v>
      </c>
      <c r="C5" s="63"/>
      <c r="D5" s="63"/>
      <c r="E5" s="63"/>
      <c r="F5" s="64"/>
    </row>
    <row r="6" spans="2:6" ht="18" customHeight="1">
      <c r="B6" s="65" t="s">
        <v>12</v>
      </c>
      <c r="C6" s="66"/>
      <c r="D6" s="66"/>
      <c r="E6" s="66"/>
      <c r="F6" s="67"/>
    </row>
    <row r="7" spans="2:6" ht="7.5" customHeight="1">
      <c r="B7" s="3"/>
      <c r="C7" s="41"/>
      <c r="D7" s="41"/>
      <c r="E7" s="41"/>
      <c r="F7" s="41"/>
    </row>
    <row r="8" spans="2:6">
      <c r="B8" s="62" t="s">
        <v>13</v>
      </c>
      <c r="C8" s="63"/>
      <c r="D8" s="63"/>
      <c r="E8" s="63"/>
      <c r="F8" s="64"/>
    </row>
    <row r="9" spans="2:6" ht="7.5" customHeight="1">
      <c r="B9" s="3"/>
      <c r="C9" s="41"/>
      <c r="D9" s="41"/>
      <c r="E9" s="41"/>
      <c r="F9" s="41"/>
    </row>
    <row r="10" spans="2:6">
      <c r="B10" s="42" t="s">
        <v>14</v>
      </c>
      <c r="C10" s="43" t="s">
        <v>15</v>
      </c>
      <c r="D10" s="43" t="s">
        <v>16</v>
      </c>
      <c r="E10" s="43" t="s">
        <v>17</v>
      </c>
      <c r="F10" s="43" t="s">
        <v>18</v>
      </c>
    </row>
    <row r="11" spans="2:6">
      <c r="B11" s="70" t="s">
        <v>19</v>
      </c>
      <c r="C11" s="71"/>
      <c r="D11" s="71"/>
      <c r="E11" s="71"/>
      <c r="F11" s="72"/>
    </row>
    <row r="12" spans="2:6">
      <c r="B12" s="44" t="s">
        <v>20</v>
      </c>
      <c r="C12" s="49"/>
      <c r="D12" s="49"/>
      <c r="E12" s="49"/>
      <c r="F12" s="49"/>
    </row>
    <row r="13" spans="2:6">
      <c r="B13" s="45" t="s">
        <v>21</v>
      </c>
      <c r="C13" s="46"/>
      <c r="D13" s="46"/>
      <c r="E13" s="46"/>
      <c r="F13" s="46"/>
    </row>
    <row r="14" spans="2:6">
      <c r="B14" s="47" t="s">
        <v>22</v>
      </c>
      <c r="C14" s="48">
        <f>SUM(C12:C13)</f>
        <v>0</v>
      </c>
      <c r="D14" s="48">
        <f>SUM(D12:D13)</f>
        <v>0</v>
      </c>
      <c r="E14" s="48">
        <f>SUM(E12:E13)</f>
        <v>0</v>
      </c>
      <c r="F14" s="48">
        <f>SUM(F12:F13)</f>
        <v>0</v>
      </c>
    </row>
    <row r="15" spans="2:6" ht="7.5" customHeight="1">
      <c r="B15" s="3"/>
      <c r="C15" s="41"/>
      <c r="D15" s="41"/>
      <c r="E15" s="41"/>
      <c r="F15" s="41"/>
    </row>
    <row r="16" spans="2:6">
      <c r="B16" s="73" t="s">
        <v>23</v>
      </c>
      <c r="C16" s="73"/>
      <c r="D16" s="73"/>
      <c r="E16" s="73"/>
      <c r="F16" s="73"/>
    </row>
    <row r="17" spans="2:6">
      <c r="B17" s="52" t="s">
        <v>24</v>
      </c>
      <c r="C17" s="49"/>
      <c r="D17" s="49"/>
      <c r="E17" s="49"/>
      <c r="F17" s="49"/>
    </row>
    <row r="18" spans="2:6">
      <c r="B18" s="52"/>
      <c r="C18" s="49"/>
      <c r="D18" s="49"/>
      <c r="E18" s="49"/>
      <c r="F18" s="49"/>
    </row>
    <row r="19" spans="2:6">
      <c r="B19" s="74" t="s">
        <v>25</v>
      </c>
      <c r="C19" s="75"/>
      <c r="D19" s="75"/>
      <c r="E19" s="75"/>
      <c r="F19" s="76"/>
    </row>
    <row r="20" spans="2:6">
      <c r="B20" s="47" t="s">
        <v>22</v>
      </c>
      <c r="C20" s="48">
        <f>SUM(C17:C19)</f>
        <v>0</v>
      </c>
      <c r="D20" s="48">
        <f>SUM(D17:D19)</f>
        <v>0</v>
      </c>
      <c r="E20" s="48">
        <f>SUM(E17:E19)</f>
        <v>0</v>
      </c>
      <c r="F20" s="48">
        <f>SUM(F17:F19)</f>
        <v>0</v>
      </c>
    </row>
    <row r="21" spans="2:6" ht="7.5" customHeight="1">
      <c r="B21" s="3"/>
      <c r="C21" s="41"/>
      <c r="D21" s="41"/>
      <c r="E21" s="41"/>
      <c r="F21" s="41"/>
    </row>
    <row r="22" spans="2:6">
      <c r="B22" s="73" t="s">
        <v>26</v>
      </c>
      <c r="C22" s="73"/>
      <c r="D22" s="73"/>
      <c r="E22" s="73"/>
      <c r="F22" s="73"/>
    </row>
    <row r="23" spans="2:6">
      <c r="B23" s="52" t="s">
        <v>24</v>
      </c>
      <c r="C23" s="49"/>
      <c r="D23" s="49"/>
      <c r="E23" s="49"/>
      <c r="F23" s="49"/>
    </row>
    <row r="24" spans="2:6">
      <c r="B24" s="52"/>
      <c r="C24" s="49"/>
      <c r="D24" s="49"/>
      <c r="E24" s="49"/>
      <c r="F24" s="49"/>
    </row>
    <row r="25" spans="2:6">
      <c r="B25" s="52"/>
      <c r="C25" s="49"/>
      <c r="D25" s="49"/>
      <c r="E25" s="49"/>
      <c r="F25" s="49"/>
    </row>
    <row r="26" spans="2:6">
      <c r="B26" s="52"/>
      <c r="C26" s="49"/>
      <c r="D26" s="49"/>
      <c r="E26" s="49"/>
      <c r="F26" s="49"/>
    </row>
    <row r="27" spans="2:6">
      <c r="B27" s="52"/>
      <c r="C27" s="49"/>
      <c r="D27" s="49"/>
      <c r="E27" s="49"/>
      <c r="F27" s="49"/>
    </row>
    <row r="28" spans="2:6">
      <c r="B28" s="74" t="s">
        <v>25</v>
      </c>
      <c r="C28" s="75"/>
      <c r="D28" s="75"/>
      <c r="E28" s="75"/>
      <c r="F28" s="76"/>
    </row>
    <row r="29" spans="2:6">
      <c r="B29" s="47" t="s">
        <v>22</v>
      </c>
      <c r="C29" s="48">
        <f>SUM(C23:C28)</f>
        <v>0</v>
      </c>
      <c r="D29" s="48">
        <f>SUM(D23:D28)</f>
        <v>0</v>
      </c>
      <c r="E29" s="48">
        <f>SUM(E23:E28)</f>
        <v>0</v>
      </c>
      <c r="F29" s="48">
        <f>SUM(F23:F28)</f>
        <v>0</v>
      </c>
    </row>
    <row r="30" spans="2:6" ht="7.5" customHeight="1">
      <c r="B30" s="3"/>
      <c r="C30" s="41"/>
      <c r="D30" s="41"/>
      <c r="E30" s="41"/>
      <c r="F30" s="41"/>
    </row>
    <row r="31" spans="2:6">
      <c r="B31" s="73" t="s">
        <v>27</v>
      </c>
      <c r="C31" s="73"/>
      <c r="D31" s="73"/>
      <c r="E31" s="73"/>
      <c r="F31" s="73"/>
    </row>
    <row r="32" spans="2:6">
      <c r="B32" s="51" t="s">
        <v>24</v>
      </c>
      <c r="C32" s="46"/>
      <c r="D32" s="46"/>
      <c r="E32" s="49"/>
      <c r="F32" s="46"/>
    </row>
    <row r="33" spans="2:6">
      <c r="B33" s="51"/>
      <c r="C33" s="46"/>
      <c r="D33" s="46"/>
      <c r="E33" s="46"/>
      <c r="F33" s="46"/>
    </row>
    <row r="34" spans="2:6">
      <c r="B34" s="74" t="s">
        <v>25</v>
      </c>
      <c r="C34" s="75"/>
      <c r="D34" s="75"/>
      <c r="E34" s="75"/>
      <c r="F34" s="76"/>
    </row>
    <row r="35" spans="2:6">
      <c r="B35" s="47" t="s">
        <v>22</v>
      </c>
      <c r="C35" s="48">
        <f>SUM(C32:C34)</f>
        <v>0</v>
      </c>
      <c r="D35" s="48">
        <f t="shared" ref="D35:F35" si="0">SUM(D32:D34)</f>
        <v>0</v>
      </c>
      <c r="E35" s="48">
        <f t="shared" si="0"/>
        <v>0</v>
      </c>
      <c r="F35" s="48">
        <f t="shared" si="0"/>
        <v>0</v>
      </c>
    </row>
    <row r="36" spans="2:6" ht="7.5" customHeight="1">
      <c r="B36" s="3"/>
      <c r="C36" s="41"/>
      <c r="D36" s="41"/>
      <c r="E36" s="41"/>
      <c r="F36" s="41"/>
    </row>
    <row r="37" spans="2:6">
      <c r="B37" s="22" t="s">
        <v>28</v>
      </c>
      <c r="C37" s="50">
        <f>C14+C20+C29+C35</f>
        <v>0</v>
      </c>
      <c r="D37" s="50">
        <f>D14+D20+D29+D35</f>
        <v>0</v>
      </c>
      <c r="E37" s="50">
        <f>E14+E20+E29+E35</f>
        <v>0</v>
      </c>
      <c r="F37" s="50">
        <f>F14+F20+F29+F35</f>
        <v>0</v>
      </c>
    </row>
    <row r="38" spans="2:6" ht="7.5" customHeight="1">
      <c r="B38" s="18"/>
      <c r="C38" s="19"/>
      <c r="D38" s="19"/>
      <c r="E38" s="19"/>
      <c r="F38" s="19"/>
    </row>
    <row r="39" spans="2:6">
      <c r="B39" s="22" t="s">
        <v>29</v>
      </c>
      <c r="C39" s="68">
        <f>SUM(C37:F37)</f>
        <v>0</v>
      </c>
      <c r="D39" s="69"/>
      <c r="E39" s="69"/>
      <c r="F39" s="69"/>
    </row>
    <row r="40" spans="2:6">
      <c r="B40" s="3"/>
    </row>
  </sheetData>
  <sheetProtection insertColumns="0" insertRows="0" deleteColumns="0" deleteRows="0"/>
  <mergeCells count="13">
    <mergeCell ref="B3:F3"/>
    <mergeCell ref="B2:F2"/>
    <mergeCell ref="B5:F5"/>
    <mergeCell ref="B6:F6"/>
    <mergeCell ref="C39:F39"/>
    <mergeCell ref="B11:F11"/>
    <mergeCell ref="B22:F22"/>
    <mergeCell ref="B16:F16"/>
    <mergeCell ref="B31:F31"/>
    <mergeCell ref="B8:F8"/>
    <mergeCell ref="B28:F28"/>
    <mergeCell ref="B34:F34"/>
    <mergeCell ref="B19:F19"/>
  </mergeCells>
  <dataValidations count="2">
    <dataValidation type="decimal" operator="greaterThanOrEqual" allowBlank="1" showInputMessage="1" showErrorMessage="1" sqref="C32:F33 C17:F18 C12:F13 C23:F27" xr:uid="{21B6F678-84AD-4CC6-ADB6-91579EBBED08}">
      <formula1>0</formula1>
    </dataValidation>
    <dataValidation allowBlank="1" showInputMessage="1" showErrorMessage="1" sqref="B19:F19 B28:F28 B34:F34" xr:uid="{3981518F-131E-4170-A2B1-DD23B8700060}"/>
  </dataValidations>
  <pageMargins left="0.7" right="0.7" top="0.75" bottom="0.75" header="0.3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583DF8-F5EF-4834-B85B-32266ACDC03E}">
          <x14:formula1>
            <xm:f>Configuration!$B$6:$B$7</xm:f>
          </x14:formula1>
          <xm:sqref>B3:F3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8CA0-3D30-4C3F-B489-9B2B29124E3D}">
  <sheetPr>
    <tabColor rgb="FFFFC000"/>
  </sheetPr>
  <dimension ref="B2:H25"/>
  <sheetViews>
    <sheetView workbookViewId="0"/>
  </sheetViews>
  <sheetFormatPr defaultColWidth="8.85546875" defaultRowHeight="14.45"/>
  <cols>
    <col min="1" max="1" width="2.7109375" style="2" customWidth="1"/>
    <col min="2" max="2" width="22.5703125" style="2" customWidth="1"/>
    <col min="3" max="8" width="14.7109375" style="1" customWidth="1"/>
    <col min="9" max="16384" width="8.85546875" style="2"/>
  </cols>
  <sheetData>
    <row r="2" spans="2:8">
      <c r="B2" s="80" t="s">
        <v>30</v>
      </c>
      <c r="C2" s="81"/>
      <c r="D2" s="81"/>
      <c r="E2" s="81"/>
      <c r="F2" s="81"/>
      <c r="G2" s="81"/>
      <c r="H2" s="81"/>
    </row>
    <row r="3" spans="2:8" ht="7.5" customHeight="1">
      <c r="B3" s="3"/>
    </row>
    <row r="4" spans="2:8">
      <c r="B4" s="10"/>
      <c r="C4" s="23" t="s">
        <v>15</v>
      </c>
      <c r="D4" s="38" t="s">
        <v>16</v>
      </c>
      <c r="E4" s="23" t="s">
        <v>17</v>
      </c>
      <c r="F4" s="23" t="s">
        <v>18</v>
      </c>
      <c r="G4" s="23" t="s">
        <v>31</v>
      </c>
      <c r="H4" s="23" t="s">
        <v>32</v>
      </c>
    </row>
    <row r="5" spans="2:8" ht="7.5" customHeight="1">
      <c r="B5" s="10"/>
      <c r="C5" s="11"/>
      <c r="D5" s="11"/>
      <c r="E5" s="11"/>
      <c r="F5" s="11"/>
      <c r="G5" s="11"/>
      <c r="H5" s="11"/>
    </row>
    <row r="6" spans="2:8">
      <c r="B6" s="12" t="s">
        <v>14</v>
      </c>
      <c r="C6" s="13"/>
      <c r="D6" s="13"/>
      <c r="E6" s="13"/>
      <c r="F6" s="13"/>
      <c r="G6" s="13"/>
      <c r="H6" s="13"/>
    </row>
    <row r="7" spans="2:8">
      <c r="B7" s="77" t="s">
        <v>33</v>
      </c>
      <c r="C7" s="78"/>
      <c r="D7" s="78"/>
      <c r="E7" s="78"/>
      <c r="F7" s="78"/>
      <c r="G7" s="78"/>
      <c r="H7" s="78"/>
    </row>
    <row r="8" spans="2:8">
      <c r="B8" s="14" t="s">
        <v>34</v>
      </c>
      <c r="C8" s="15">
        <f>'Budget Profiling'!L9</f>
        <v>0</v>
      </c>
      <c r="D8" s="15">
        <f>'Budget Profiling'!M9</f>
        <v>0</v>
      </c>
      <c r="E8" s="15">
        <f>'Budget Profiling'!N9</f>
        <v>0</v>
      </c>
      <c r="F8" s="15">
        <f>'Budget Profiling'!O9</f>
        <v>0</v>
      </c>
      <c r="G8" s="15">
        <f>'Budget Profiling'!P9</f>
        <v>0</v>
      </c>
      <c r="H8" s="15">
        <f>'Budget Profiling'!Q9</f>
        <v>0</v>
      </c>
    </row>
    <row r="9" spans="2:8">
      <c r="B9" s="16" t="s">
        <v>35</v>
      </c>
      <c r="C9" s="17">
        <f>'Budget Profiling'!L14</f>
        <v>0</v>
      </c>
      <c r="D9" s="17">
        <f>'Budget Profiling'!M14</f>
        <v>0</v>
      </c>
      <c r="E9" s="17">
        <f>'Budget Profiling'!N14</f>
        <v>0</v>
      </c>
      <c r="F9" s="17">
        <f>'Budget Profiling'!O14</f>
        <v>0</v>
      </c>
      <c r="G9" s="17">
        <f>'Budget Profiling'!P14</f>
        <v>0</v>
      </c>
      <c r="H9" s="17">
        <f>'Budget Profiling'!Q14</f>
        <v>0</v>
      </c>
    </row>
    <row r="10" spans="2:8">
      <c r="B10" s="39" t="s">
        <v>36</v>
      </c>
      <c r="C10" s="40">
        <f>SUM(C8:C9)</f>
        <v>0</v>
      </c>
      <c r="D10" s="40">
        <f t="shared" ref="D10:H10" si="0">SUM(D8:D9)</f>
        <v>0</v>
      </c>
      <c r="E10" s="40">
        <f t="shared" si="0"/>
        <v>0</v>
      </c>
      <c r="F10" s="40">
        <f t="shared" si="0"/>
        <v>0</v>
      </c>
      <c r="G10" s="40">
        <f t="shared" si="0"/>
        <v>0</v>
      </c>
      <c r="H10" s="40">
        <f t="shared" si="0"/>
        <v>0</v>
      </c>
    </row>
    <row r="11" spans="2:8">
      <c r="B11" s="10"/>
      <c r="C11" s="11"/>
      <c r="D11" s="11"/>
      <c r="E11" s="11"/>
      <c r="F11" s="11"/>
      <c r="G11" s="11"/>
      <c r="H11" s="11"/>
    </row>
    <row r="12" spans="2:8">
      <c r="B12" s="79" t="s">
        <v>37</v>
      </c>
      <c r="C12" s="79"/>
      <c r="D12" s="79"/>
      <c r="E12" s="79"/>
      <c r="F12" s="79"/>
      <c r="G12" s="79"/>
      <c r="H12" s="79"/>
    </row>
    <row r="13" spans="2:8">
      <c r="B13" s="14" t="s">
        <v>36</v>
      </c>
      <c r="C13" s="15">
        <f>'Budget Profiling'!L19</f>
        <v>0</v>
      </c>
      <c r="D13" s="15">
        <f>'Budget Profiling'!M19</f>
        <v>0</v>
      </c>
      <c r="E13" s="15">
        <f>'Budget Profiling'!N19</f>
        <v>0</v>
      </c>
      <c r="F13" s="15">
        <f>'Budget Profiling'!O19</f>
        <v>0</v>
      </c>
      <c r="G13" s="15">
        <f>'Budget Profiling'!P19</f>
        <v>0</v>
      </c>
      <c r="H13" s="15">
        <f>'Budget Profiling'!Q19</f>
        <v>0</v>
      </c>
    </row>
    <row r="14" spans="2:8">
      <c r="B14" s="10"/>
      <c r="C14" s="11"/>
      <c r="D14" s="11"/>
      <c r="E14" s="11"/>
      <c r="F14" s="11"/>
      <c r="G14" s="11"/>
      <c r="H14" s="11"/>
    </row>
    <row r="15" spans="2:8">
      <c r="B15" s="79" t="s">
        <v>38</v>
      </c>
      <c r="C15" s="79"/>
      <c r="D15" s="79"/>
      <c r="E15" s="79"/>
      <c r="F15" s="79"/>
      <c r="G15" s="79"/>
      <c r="H15" s="79"/>
    </row>
    <row r="16" spans="2:8">
      <c r="B16" s="14" t="s">
        <v>36</v>
      </c>
      <c r="C16" s="15">
        <f>'Budget Profiling'!L24</f>
        <v>0</v>
      </c>
      <c r="D16" s="15">
        <f>'Budget Profiling'!M24</f>
        <v>0</v>
      </c>
      <c r="E16" s="15">
        <f>'Budget Profiling'!N24</f>
        <v>0</v>
      </c>
      <c r="F16" s="15">
        <f>'Budget Profiling'!O24</f>
        <v>0</v>
      </c>
      <c r="G16" s="15">
        <f>'Budget Profiling'!P24</f>
        <v>0</v>
      </c>
      <c r="H16" s="15">
        <f>'Budget Profiling'!Q24</f>
        <v>0</v>
      </c>
    </row>
    <row r="17" spans="2:8">
      <c r="B17" s="10"/>
      <c r="C17" s="11"/>
      <c r="D17" s="11"/>
      <c r="E17" s="11"/>
      <c r="F17" s="11"/>
      <c r="G17" s="11"/>
      <c r="H17" s="11"/>
    </row>
    <row r="18" spans="2:8">
      <c r="B18" s="79" t="s">
        <v>39</v>
      </c>
      <c r="C18" s="79"/>
      <c r="D18" s="79"/>
      <c r="E18" s="79"/>
      <c r="F18" s="79"/>
      <c r="G18" s="79"/>
      <c r="H18" s="79"/>
    </row>
    <row r="19" spans="2:8">
      <c r="B19" s="14" t="s">
        <v>36</v>
      </c>
      <c r="C19" s="15">
        <f>'Budget Profiling'!L29</f>
        <v>0</v>
      </c>
      <c r="D19" s="15">
        <f>'Budget Profiling'!M29</f>
        <v>0</v>
      </c>
      <c r="E19" s="15">
        <f>'Budget Profiling'!N29</f>
        <v>0</v>
      </c>
      <c r="F19" s="15">
        <f>'Budget Profiling'!O29</f>
        <v>0</v>
      </c>
      <c r="G19" s="15">
        <f>'Budget Profiling'!P29</f>
        <v>0</v>
      </c>
      <c r="H19" s="15">
        <f>'Budget Profiling'!Q29</f>
        <v>0</v>
      </c>
    </row>
    <row r="20" spans="2:8">
      <c r="B20" s="10"/>
      <c r="C20" s="11"/>
      <c r="D20" s="11"/>
      <c r="E20" s="11"/>
      <c r="F20" s="11"/>
      <c r="G20" s="11"/>
      <c r="H20" s="11"/>
    </row>
    <row r="21" spans="2:8">
      <c r="B21" s="20" t="s">
        <v>40</v>
      </c>
      <c r="C21" s="21">
        <f>C10+C13+C16+C19</f>
        <v>0</v>
      </c>
      <c r="D21" s="21">
        <f t="shared" ref="D21:H21" si="1">D10+D13+D16+D19</f>
        <v>0</v>
      </c>
      <c r="E21" s="21">
        <f t="shared" si="1"/>
        <v>0</v>
      </c>
      <c r="F21" s="21">
        <f t="shared" si="1"/>
        <v>0</v>
      </c>
      <c r="G21" s="21">
        <f t="shared" si="1"/>
        <v>0</v>
      </c>
      <c r="H21" s="21">
        <f t="shared" si="1"/>
        <v>0</v>
      </c>
    </row>
    <row r="22" spans="2:8">
      <c r="B22" s="18"/>
      <c r="C22" s="19"/>
      <c r="D22" s="19"/>
      <c r="E22" s="19"/>
      <c r="F22" s="19"/>
      <c r="G22" s="19"/>
      <c r="H22" s="19"/>
    </row>
    <row r="23" spans="2:8" ht="15" customHeight="1">
      <c r="B23" s="3"/>
    </row>
    <row r="24" spans="2:8" ht="15" customHeight="1"/>
    <row r="25" spans="2:8" ht="15" customHeight="1"/>
  </sheetData>
  <sheetProtection algorithmName="SHA-512" hashValue="ditYXRHCNnrsY7UZnEJII0IQmdQ/JpPHVBlKAn4Gl2l/mRvI9DiH7+q8ChOM/EHEnpL/lrz1xezN7eGwCSppgw==" saltValue="bOzCC5kwzk9sELkpfa+w6g==" spinCount="100000" sheet="1" objects="1" scenarios="1"/>
  <mergeCells count="5">
    <mergeCell ref="B7:H7"/>
    <mergeCell ref="B12:H12"/>
    <mergeCell ref="B15:H15"/>
    <mergeCell ref="B18:H18"/>
    <mergeCell ref="B2: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1AD4-D130-4E74-9D55-2A0F9C2B1969}">
  <sheetPr>
    <tabColor rgb="FFFF0000"/>
  </sheetPr>
  <dimension ref="B3:F9"/>
  <sheetViews>
    <sheetView workbookViewId="0">
      <selection activeCell="B4" sqref="B4"/>
    </sheetView>
  </sheetViews>
  <sheetFormatPr defaultRowHeight="14.45"/>
  <cols>
    <col min="2" max="2" width="37.140625" bestFit="1" customWidth="1"/>
    <col min="3" max="3" width="17.42578125" bestFit="1" customWidth="1"/>
    <col min="4" max="4" width="28" bestFit="1" customWidth="1"/>
  </cols>
  <sheetData>
    <row r="3" spans="2:6" ht="18">
      <c r="B3" s="82" t="s">
        <v>41</v>
      </c>
      <c r="C3" s="83"/>
      <c r="D3" s="83"/>
      <c r="E3" s="83"/>
      <c r="F3" s="84"/>
    </row>
    <row r="4" spans="2:6">
      <c r="B4" s="24"/>
      <c r="F4" s="25"/>
    </row>
    <row r="5" spans="2:6">
      <c r="B5" s="24"/>
      <c r="C5" s="4" t="s">
        <v>42</v>
      </c>
      <c r="D5" s="4" t="s">
        <v>43</v>
      </c>
      <c r="F5" s="25"/>
    </row>
    <row r="6" spans="2:6">
      <c r="B6" s="24" t="s">
        <v>44</v>
      </c>
      <c r="C6" s="4">
        <v>3</v>
      </c>
      <c r="D6" s="4">
        <v>10</v>
      </c>
      <c r="F6" s="25"/>
    </row>
    <row r="7" spans="2:6">
      <c r="B7" s="24" t="s">
        <v>45</v>
      </c>
      <c r="C7" s="4">
        <v>1</v>
      </c>
      <c r="D7" s="4">
        <v>5</v>
      </c>
      <c r="F7" s="25"/>
    </row>
    <row r="8" spans="2:6">
      <c r="B8" s="24"/>
      <c r="C8" s="4"/>
      <c r="D8" s="4"/>
      <c r="F8" s="25"/>
    </row>
    <row r="9" spans="2:6">
      <c r="B9" s="26" t="s">
        <v>46</v>
      </c>
      <c r="C9" s="29">
        <f>IF('PhD Student Budget'!B3="Climate Change Mitigation",1,2)</f>
        <v>2</v>
      </c>
      <c r="D9" s="29">
        <f>IF('PhD Student Budget'!B3="Climate Change Mitigation",D6,D7)</f>
        <v>5</v>
      </c>
      <c r="E9" s="27"/>
      <c r="F9" s="28"/>
    </row>
  </sheetData>
  <sheetProtection algorithmName="SHA-512" hashValue="T6OBvf/RDhpAHoKYgBAMIddySKS7g5J7Ul5T5SRVxxWmAMAeAOS5b+x6UxpgRizab9u4Lu9oCK4TessKS0a42g==" saltValue="XDkNrKlGShz9YtTjVvMGqQ==" spinCount="100000" sheet="1" objects="1" scenarios="1"/>
  <mergeCells count="1"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D387-9B8C-441C-A84D-D05029165F74}">
  <sheetPr>
    <tabColor rgb="FFFF0000"/>
  </sheetPr>
  <dimension ref="B2:U31"/>
  <sheetViews>
    <sheetView workbookViewId="0"/>
  </sheetViews>
  <sheetFormatPr defaultRowHeight="14.45"/>
  <cols>
    <col min="1" max="1" width="2.7109375" customWidth="1"/>
    <col min="2" max="2" width="17.7109375" customWidth="1"/>
    <col min="3" max="3" width="8.85546875" style="4" customWidth="1"/>
    <col min="4" max="9" width="13.7109375" customWidth="1"/>
    <col min="10" max="10" width="2.7109375" customWidth="1"/>
    <col min="12" max="17" width="13.7109375" customWidth="1"/>
  </cols>
  <sheetData>
    <row r="2" spans="2:21" ht="18">
      <c r="C2" s="86" t="s">
        <v>47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21">
      <c r="C3" s="85" t="s">
        <v>48</v>
      </c>
      <c r="D3" s="85"/>
      <c r="E3" s="85"/>
      <c r="F3" s="85"/>
      <c r="G3" s="85"/>
      <c r="H3" s="85"/>
      <c r="I3" s="85"/>
      <c r="J3" s="5"/>
      <c r="K3" s="85" t="str">
        <f>"Per Cohort - " &amp; Configuration!$D$9 &amp; " Students"</f>
        <v>Per Cohort - 5 Students</v>
      </c>
      <c r="L3" s="85"/>
      <c r="M3" s="85"/>
      <c r="N3" s="85"/>
      <c r="O3" s="85"/>
      <c r="P3" s="85"/>
      <c r="Q3" s="85"/>
      <c r="U3" s="5"/>
    </row>
    <row r="4" spans="2:21">
      <c r="B4" s="6"/>
      <c r="C4" s="30" t="s">
        <v>49</v>
      </c>
      <c r="D4" s="30" t="s">
        <v>15</v>
      </c>
      <c r="E4" s="30" t="s">
        <v>16</v>
      </c>
      <c r="F4" s="30" t="s">
        <v>17</v>
      </c>
      <c r="G4" s="30" t="s">
        <v>18</v>
      </c>
      <c r="H4" s="30" t="s">
        <v>31</v>
      </c>
      <c r="I4" s="30" t="s">
        <v>32</v>
      </c>
      <c r="J4" s="7"/>
      <c r="K4" s="30" t="s">
        <v>49</v>
      </c>
      <c r="L4" s="30" t="s">
        <v>15</v>
      </c>
      <c r="M4" s="30" t="s">
        <v>16</v>
      </c>
      <c r="N4" s="30" t="s">
        <v>17</v>
      </c>
      <c r="O4" s="30" t="s">
        <v>18</v>
      </c>
      <c r="P4" s="30" t="s">
        <v>31</v>
      </c>
      <c r="Q4" s="30" t="s">
        <v>32</v>
      </c>
    </row>
    <row r="5" spans="2:2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21">
      <c r="B6" s="87" t="s">
        <v>50</v>
      </c>
      <c r="C6" s="30">
        <v>1</v>
      </c>
      <c r="D6" s="54">
        <f>'PhD Student Budget'!C12</f>
        <v>0</v>
      </c>
      <c r="E6" s="54">
        <f>'PhD Student Budget'!D12</f>
        <v>0</v>
      </c>
      <c r="F6" s="54">
        <f>'PhD Student Budget'!E12</f>
        <v>0</v>
      </c>
      <c r="G6" s="54">
        <f>'PhD Student Budget'!F12</f>
        <v>0</v>
      </c>
      <c r="H6" s="55"/>
      <c r="I6" s="56"/>
      <c r="J6" s="7"/>
      <c r="K6" s="30">
        <v>1</v>
      </c>
      <c r="L6" s="54">
        <f>D6*Configuration!$D$9</f>
        <v>0</v>
      </c>
      <c r="M6" s="54">
        <f>E6*Configuration!$D$9</f>
        <v>0</v>
      </c>
      <c r="N6" s="54">
        <f>F6*Configuration!$D$9</f>
        <v>0</v>
      </c>
      <c r="O6" s="54">
        <f>G6*Configuration!$D$9</f>
        <v>0</v>
      </c>
      <c r="P6" s="56"/>
      <c r="Q6" s="56"/>
    </row>
    <row r="7" spans="2:21">
      <c r="B7" s="87"/>
      <c r="C7" s="30">
        <v>2</v>
      </c>
      <c r="D7" s="55"/>
      <c r="E7" s="54">
        <f>IF(Configuration!$C$9=1,('PhD Student Budget'!C12),0)</f>
        <v>0</v>
      </c>
      <c r="F7" s="54">
        <f>IF(Configuration!$C$9=1,('PhD Student Budget'!D12),0)</f>
        <v>0</v>
      </c>
      <c r="G7" s="54">
        <f>IF(Configuration!$C$9=1,('PhD Student Budget'!E12),0)</f>
        <v>0</v>
      </c>
      <c r="H7" s="54">
        <f>IF(Configuration!$C$9=1,('PhD Student Budget'!F12),0)</f>
        <v>0</v>
      </c>
      <c r="I7" s="55"/>
      <c r="J7" s="7"/>
      <c r="K7" s="30">
        <v>2</v>
      </c>
      <c r="L7" s="56"/>
      <c r="M7" s="54">
        <f>E7*Configuration!$D$9</f>
        <v>0</v>
      </c>
      <c r="N7" s="54">
        <f>F7*Configuration!$D$9</f>
        <v>0</v>
      </c>
      <c r="O7" s="54">
        <f>G7*Configuration!$D$9</f>
        <v>0</v>
      </c>
      <c r="P7" s="54">
        <f>H7*Configuration!$D$9</f>
        <v>0</v>
      </c>
      <c r="Q7" s="56"/>
    </row>
    <row r="8" spans="2:21">
      <c r="B8" s="87"/>
      <c r="C8" s="30">
        <v>3</v>
      </c>
      <c r="D8" s="55"/>
      <c r="E8" s="55"/>
      <c r="F8" s="54">
        <f>IF(Configuration!$C$9=1,('PhD Student Budget'!C12),0)</f>
        <v>0</v>
      </c>
      <c r="G8" s="54">
        <f>IF(Configuration!$C$9=1,('PhD Student Budget'!D12),0)</f>
        <v>0</v>
      </c>
      <c r="H8" s="54">
        <f>IF(Configuration!$C$9=1,('PhD Student Budget'!E12),0)</f>
        <v>0</v>
      </c>
      <c r="I8" s="54">
        <f>IF(Configuration!$C$9=1,('PhD Student Budget'!F12),0)</f>
        <v>0</v>
      </c>
      <c r="J8" s="7"/>
      <c r="K8" s="30">
        <v>3</v>
      </c>
      <c r="L8" s="56"/>
      <c r="M8" s="56"/>
      <c r="N8" s="54">
        <f>F8*Configuration!$D$9</f>
        <v>0</v>
      </c>
      <c r="O8" s="54">
        <f>G8*Configuration!$D$9</f>
        <v>0</v>
      </c>
      <c r="P8" s="54">
        <f>H8*Configuration!$D$9</f>
        <v>0</v>
      </c>
      <c r="Q8" s="54">
        <f>I8*Configuration!$D$9</f>
        <v>0</v>
      </c>
    </row>
    <row r="9" spans="2:21">
      <c r="B9" s="87"/>
      <c r="C9" s="31" t="s">
        <v>51</v>
      </c>
      <c r="D9" s="57">
        <f t="shared" ref="D9:I9" si="0">SUM(D6:D8)</f>
        <v>0</v>
      </c>
      <c r="E9" s="57">
        <f t="shared" si="0"/>
        <v>0</v>
      </c>
      <c r="F9" s="57">
        <f t="shared" si="0"/>
        <v>0</v>
      </c>
      <c r="G9" s="57">
        <f t="shared" si="0"/>
        <v>0</v>
      </c>
      <c r="H9" s="57">
        <f t="shared" si="0"/>
        <v>0</v>
      </c>
      <c r="I9" s="57">
        <f t="shared" si="0"/>
        <v>0</v>
      </c>
      <c r="J9" s="8"/>
      <c r="K9" s="31" t="s">
        <v>51</v>
      </c>
      <c r="L9" s="57">
        <f>SUM(L6:L8)</f>
        <v>0</v>
      </c>
      <c r="M9" s="57">
        <f t="shared" ref="M9:Q9" si="1">SUM(M6:M8)</f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</row>
    <row r="10" spans="2:21">
      <c r="B10" s="9"/>
      <c r="C10" s="7"/>
      <c r="D10" s="54"/>
      <c r="E10" s="54"/>
      <c r="F10" s="54"/>
      <c r="G10" s="54"/>
      <c r="H10" s="54"/>
      <c r="I10" s="54"/>
      <c r="J10" s="7"/>
      <c r="K10" s="7"/>
      <c r="L10" s="54"/>
      <c r="M10" s="54"/>
      <c r="N10" s="54"/>
      <c r="O10" s="54"/>
      <c r="P10" s="54"/>
      <c r="Q10" s="54"/>
    </row>
    <row r="11" spans="2:21">
      <c r="B11" s="87" t="s">
        <v>52</v>
      </c>
      <c r="C11" s="30">
        <v>1</v>
      </c>
      <c r="D11" s="54">
        <f>'PhD Student Budget'!C13</f>
        <v>0</v>
      </c>
      <c r="E11" s="54">
        <f>'PhD Student Budget'!D13</f>
        <v>0</v>
      </c>
      <c r="F11" s="54">
        <f>'PhD Student Budget'!E13</f>
        <v>0</v>
      </c>
      <c r="G11" s="54">
        <f>'PhD Student Budget'!F13</f>
        <v>0</v>
      </c>
      <c r="H11" s="55"/>
      <c r="I11" s="55"/>
      <c r="J11" s="7"/>
      <c r="K11" s="30">
        <v>1</v>
      </c>
      <c r="L11" s="54">
        <f>D11*Configuration!$D$9</f>
        <v>0</v>
      </c>
      <c r="M11" s="54">
        <f>E11*Configuration!$D$9</f>
        <v>0</v>
      </c>
      <c r="N11" s="54">
        <f>F11*Configuration!$D$9</f>
        <v>0</v>
      </c>
      <c r="O11" s="54">
        <f>G11*Configuration!$D$9</f>
        <v>0</v>
      </c>
      <c r="P11" s="56"/>
      <c r="Q11" s="56"/>
    </row>
    <row r="12" spans="2:21">
      <c r="B12" s="87"/>
      <c r="C12" s="30">
        <v>2</v>
      </c>
      <c r="D12" s="55"/>
      <c r="E12" s="54">
        <f>IF(Configuration!$C$9=1,('PhD Student Budget'!C13),0)</f>
        <v>0</v>
      </c>
      <c r="F12" s="54">
        <f>IF(Configuration!$C$9=1,('PhD Student Budget'!D13),0)</f>
        <v>0</v>
      </c>
      <c r="G12" s="54">
        <f>IF(Configuration!$C$9=1,('PhD Student Budget'!E13),0)</f>
        <v>0</v>
      </c>
      <c r="H12" s="54">
        <f>IF(Configuration!$C$9=1,('PhD Student Budget'!F13),0)</f>
        <v>0</v>
      </c>
      <c r="I12" s="55"/>
      <c r="J12" s="7"/>
      <c r="K12" s="30">
        <v>2</v>
      </c>
      <c r="L12" s="56"/>
      <c r="M12" s="54">
        <f>E12*Configuration!$D$9</f>
        <v>0</v>
      </c>
      <c r="N12" s="54">
        <f>F12*Configuration!$D$9</f>
        <v>0</v>
      </c>
      <c r="O12" s="54">
        <f>G12*Configuration!$D$9</f>
        <v>0</v>
      </c>
      <c r="P12" s="54">
        <f>H12*Configuration!$D$9</f>
        <v>0</v>
      </c>
      <c r="Q12" s="56"/>
    </row>
    <row r="13" spans="2:21">
      <c r="B13" s="87"/>
      <c r="C13" s="30">
        <v>3</v>
      </c>
      <c r="D13" s="55"/>
      <c r="E13" s="55"/>
      <c r="F13" s="54">
        <f>IF(Configuration!$C$9=1,('PhD Student Budget'!C13),0)</f>
        <v>0</v>
      </c>
      <c r="G13" s="54">
        <f>IF(Configuration!$C$9=1,('PhD Student Budget'!D13),0)</f>
        <v>0</v>
      </c>
      <c r="H13" s="54">
        <f>IF(Configuration!$C$9=1,('PhD Student Budget'!E13),0)</f>
        <v>0</v>
      </c>
      <c r="I13" s="54">
        <f>IF(Configuration!$C$9=1,('PhD Student Budget'!F13),0)</f>
        <v>0</v>
      </c>
      <c r="J13" s="7"/>
      <c r="K13" s="30">
        <v>3</v>
      </c>
      <c r="L13" s="56"/>
      <c r="M13" s="56"/>
      <c r="N13" s="54">
        <f>F13*Configuration!$D$9</f>
        <v>0</v>
      </c>
      <c r="O13" s="54">
        <f>G13*Configuration!$D$9</f>
        <v>0</v>
      </c>
      <c r="P13" s="54">
        <f>H13*Configuration!$D$9</f>
        <v>0</v>
      </c>
      <c r="Q13" s="54">
        <f>I13*Configuration!$D$9</f>
        <v>0</v>
      </c>
    </row>
    <row r="14" spans="2:21">
      <c r="B14" s="87"/>
      <c r="C14" s="31" t="s">
        <v>51</v>
      </c>
      <c r="D14" s="57">
        <f t="shared" ref="D14:I14" si="2">SUM(D11:D13)</f>
        <v>0</v>
      </c>
      <c r="E14" s="57">
        <f t="shared" si="2"/>
        <v>0</v>
      </c>
      <c r="F14" s="57">
        <f t="shared" si="2"/>
        <v>0</v>
      </c>
      <c r="G14" s="57">
        <f t="shared" si="2"/>
        <v>0</v>
      </c>
      <c r="H14" s="57">
        <f t="shared" si="2"/>
        <v>0</v>
      </c>
      <c r="I14" s="57">
        <f t="shared" si="2"/>
        <v>0</v>
      </c>
      <c r="J14" s="8"/>
      <c r="K14" s="31" t="s">
        <v>51</v>
      </c>
      <c r="L14" s="57">
        <f>SUM(L11:L13)</f>
        <v>0</v>
      </c>
      <c r="M14" s="57">
        <f t="shared" ref="M14" si="3">SUM(M11:M13)</f>
        <v>0</v>
      </c>
      <c r="N14" s="57">
        <f t="shared" ref="N14" si="4">SUM(N11:N13)</f>
        <v>0</v>
      </c>
      <c r="O14" s="57">
        <f t="shared" ref="O14" si="5">SUM(O11:O13)</f>
        <v>0</v>
      </c>
      <c r="P14" s="57">
        <f t="shared" ref="P14" si="6">SUM(P11:P13)</f>
        <v>0</v>
      </c>
      <c r="Q14" s="57">
        <f t="shared" ref="Q14" si="7">SUM(Q11:Q13)</f>
        <v>0</v>
      </c>
    </row>
    <row r="15" spans="2:21">
      <c r="B15" s="9"/>
      <c r="C15" s="7"/>
      <c r="D15" s="54"/>
      <c r="E15" s="54"/>
      <c r="F15" s="54"/>
      <c r="G15" s="54"/>
      <c r="H15" s="54"/>
      <c r="I15" s="54"/>
      <c r="J15" s="7"/>
      <c r="K15" s="7"/>
      <c r="L15" s="54"/>
      <c r="M15" s="54"/>
      <c r="N15" s="54"/>
      <c r="O15" s="54"/>
      <c r="P15" s="54"/>
      <c r="Q15" s="54"/>
    </row>
    <row r="16" spans="2:21">
      <c r="B16" s="87" t="s">
        <v>37</v>
      </c>
      <c r="C16" s="30">
        <v>1</v>
      </c>
      <c r="D16" s="54">
        <f>'PhD Student Budget'!C20</f>
        <v>0</v>
      </c>
      <c r="E16" s="54">
        <f>'PhD Student Budget'!D20</f>
        <v>0</v>
      </c>
      <c r="F16" s="54">
        <f>'PhD Student Budget'!E20</f>
        <v>0</v>
      </c>
      <c r="G16" s="54">
        <f>'PhD Student Budget'!F20</f>
        <v>0</v>
      </c>
      <c r="H16" s="55"/>
      <c r="I16" s="55"/>
      <c r="J16" s="7"/>
      <c r="K16" s="30">
        <v>1</v>
      </c>
      <c r="L16" s="54">
        <f>D16*Configuration!$D$9</f>
        <v>0</v>
      </c>
      <c r="M16" s="54">
        <f>E16*Configuration!$D$9</f>
        <v>0</v>
      </c>
      <c r="N16" s="54">
        <f>F16*Configuration!$D$9</f>
        <v>0</v>
      </c>
      <c r="O16" s="54">
        <f>G16*Configuration!$D$9</f>
        <v>0</v>
      </c>
      <c r="P16" s="56">
        <f>H16*Configuration!$D$9</f>
        <v>0</v>
      </c>
      <c r="Q16" s="56">
        <f>I16*Configuration!$D$9</f>
        <v>0</v>
      </c>
    </row>
    <row r="17" spans="2:17">
      <c r="B17" s="87"/>
      <c r="C17" s="30">
        <v>2</v>
      </c>
      <c r="D17" s="55"/>
      <c r="E17" s="54">
        <f>IF(Configuration!$C$9=1,('PhD Student Budget'!C20),0)</f>
        <v>0</v>
      </c>
      <c r="F17" s="54">
        <f>IF(Configuration!$C$9=1,('PhD Student Budget'!D20),0)</f>
        <v>0</v>
      </c>
      <c r="G17" s="54">
        <f>IF(Configuration!$C$9=1,('PhD Student Budget'!E20),0)</f>
        <v>0</v>
      </c>
      <c r="H17" s="54">
        <f>IF(Configuration!$C$9=1,('PhD Student Budget'!F20),0)</f>
        <v>0</v>
      </c>
      <c r="I17" s="55"/>
      <c r="J17" s="7"/>
      <c r="K17" s="30">
        <v>2</v>
      </c>
      <c r="L17" s="56">
        <f>D17*Configuration!$D$9</f>
        <v>0</v>
      </c>
      <c r="M17" s="54">
        <f>E17*Configuration!$D$9</f>
        <v>0</v>
      </c>
      <c r="N17" s="54">
        <f>F17*Configuration!$D$9</f>
        <v>0</v>
      </c>
      <c r="O17" s="54">
        <f>G17*Configuration!$D$9</f>
        <v>0</v>
      </c>
      <c r="P17" s="54">
        <f>H17*Configuration!$D$9</f>
        <v>0</v>
      </c>
      <c r="Q17" s="56">
        <f>I17*Configuration!$D$9</f>
        <v>0</v>
      </c>
    </row>
    <row r="18" spans="2:17">
      <c r="B18" s="87"/>
      <c r="C18" s="30">
        <v>3</v>
      </c>
      <c r="D18" s="55"/>
      <c r="E18" s="55"/>
      <c r="F18" s="54">
        <f>IF(Configuration!$C$9=1,('PhD Student Budget'!C20),0)</f>
        <v>0</v>
      </c>
      <c r="G18" s="54">
        <f>IF(Configuration!$C$9=1,('PhD Student Budget'!D17),0)</f>
        <v>0</v>
      </c>
      <c r="H18" s="54">
        <f>IF(Configuration!$C$9=1,('PhD Student Budget'!E17),0)</f>
        <v>0</v>
      </c>
      <c r="I18" s="54">
        <f>IF(Configuration!$C$9=1,('PhD Student Budget'!F17),0)</f>
        <v>0</v>
      </c>
      <c r="J18" s="7"/>
      <c r="K18" s="30">
        <v>3</v>
      </c>
      <c r="L18" s="56">
        <f>D18*Configuration!$D$9</f>
        <v>0</v>
      </c>
      <c r="M18" s="56">
        <f>E18*Configuration!$D$9</f>
        <v>0</v>
      </c>
      <c r="N18" s="54">
        <f>F18*Configuration!$D$9</f>
        <v>0</v>
      </c>
      <c r="O18" s="54">
        <f>G18*Configuration!$D$9</f>
        <v>0</v>
      </c>
      <c r="P18" s="54">
        <f>H18*Configuration!$D$9</f>
        <v>0</v>
      </c>
      <c r="Q18" s="54">
        <f>I18*Configuration!$D$9</f>
        <v>0</v>
      </c>
    </row>
    <row r="19" spans="2:17">
      <c r="B19" s="87"/>
      <c r="C19" s="31" t="s">
        <v>51</v>
      </c>
      <c r="D19" s="57">
        <f t="shared" ref="D19:I19" si="8">SUM(D16:D18)</f>
        <v>0</v>
      </c>
      <c r="E19" s="57">
        <f t="shared" si="8"/>
        <v>0</v>
      </c>
      <c r="F19" s="57">
        <f t="shared" si="8"/>
        <v>0</v>
      </c>
      <c r="G19" s="57">
        <f t="shared" si="8"/>
        <v>0</v>
      </c>
      <c r="H19" s="57">
        <f t="shared" si="8"/>
        <v>0</v>
      </c>
      <c r="I19" s="57">
        <f t="shared" si="8"/>
        <v>0</v>
      </c>
      <c r="J19" s="8"/>
      <c r="K19" s="31" t="s">
        <v>51</v>
      </c>
      <c r="L19" s="57">
        <f>SUM(L16:L18)</f>
        <v>0</v>
      </c>
      <c r="M19" s="57">
        <f t="shared" ref="M19" si="9">SUM(M16:M18)</f>
        <v>0</v>
      </c>
      <c r="N19" s="57">
        <f t="shared" ref="N19" si="10">SUM(N16:N18)</f>
        <v>0</v>
      </c>
      <c r="O19" s="57">
        <f t="shared" ref="O19" si="11">SUM(O16:O18)</f>
        <v>0</v>
      </c>
      <c r="P19" s="57">
        <f t="shared" ref="P19" si="12">SUM(P16:P18)</f>
        <v>0</v>
      </c>
      <c r="Q19" s="57">
        <f t="shared" ref="Q19" si="13">SUM(Q16:Q18)</f>
        <v>0</v>
      </c>
    </row>
    <row r="20" spans="2:17">
      <c r="B20" s="9"/>
      <c r="C20" s="7"/>
      <c r="D20" s="54"/>
      <c r="E20" s="54"/>
      <c r="F20" s="54"/>
      <c r="G20" s="54"/>
      <c r="H20" s="54"/>
      <c r="I20" s="54"/>
      <c r="J20" s="7"/>
      <c r="K20" s="7"/>
      <c r="L20" s="54"/>
      <c r="M20" s="54"/>
      <c r="N20" s="54"/>
      <c r="O20" s="54"/>
      <c r="P20" s="54"/>
      <c r="Q20" s="54"/>
    </row>
    <row r="21" spans="2:17">
      <c r="B21" s="87" t="s">
        <v>53</v>
      </c>
      <c r="C21" s="30">
        <v>1</v>
      </c>
      <c r="D21" s="54">
        <f>'PhD Student Budget'!C29</f>
        <v>0</v>
      </c>
      <c r="E21" s="54">
        <f>'PhD Student Budget'!D29</f>
        <v>0</v>
      </c>
      <c r="F21" s="54">
        <f>'PhD Student Budget'!E29</f>
        <v>0</v>
      </c>
      <c r="G21" s="54">
        <f>'PhD Student Budget'!F29</f>
        <v>0</v>
      </c>
      <c r="H21" s="55"/>
      <c r="I21" s="55"/>
      <c r="J21" s="7"/>
      <c r="K21" s="30">
        <v>1</v>
      </c>
      <c r="L21" s="54">
        <f>D21*Configuration!$D$9</f>
        <v>0</v>
      </c>
      <c r="M21" s="54">
        <f>E21*Configuration!$D$9</f>
        <v>0</v>
      </c>
      <c r="N21" s="54">
        <f>F21*Configuration!$D$9</f>
        <v>0</v>
      </c>
      <c r="O21" s="54">
        <f>G21*Configuration!$D$9</f>
        <v>0</v>
      </c>
      <c r="P21" s="56"/>
      <c r="Q21" s="56"/>
    </row>
    <row r="22" spans="2:17">
      <c r="B22" s="87"/>
      <c r="C22" s="30">
        <v>2</v>
      </c>
      <c r="D22" s="55"/>
      <c r="E22" s="54">
        <f>IF(Configuration!$C$9=1,('PhD Student Budget'!C29),0)</f>
        <v>0</v>
      </c>
      <c r="F22" s="54">
        <f>IF(Configuration!$C$9=1,('PhD Student Budget'!D29),0)</f>
        <v>0</v>
      </c>
      <c r="G22" s="54">
        <f>IF(Configuration!$C$9=1,('PhD Student Budget'!E29),0)</f>
        <v>0</v>
      </c>
      <c r="H22" s="54">
        <f>IF(Configuration!$C$9=1,('PhD Student Budget'!F29),0)</f>
        <v>0</v>
      </c>
      <c r="I22" s="55"/>
      <c r="J22" s="7"/>
      <c r="K22" s="30">
        <v>2</v>
      </c>
      <c r="L22" s="56"/>
      <c r="M22" s="54">
        <f>E22*Configuration!$D$9</f>
        <v>0</v>
      </c>
      <c r="N22" s="54">
        <f>F22*Configuration!$D$9</f>
        <v>0</v>
      </c>
      <c r="O22" s="54">
        <f>G22*Configuration!$D$9</f>
        <v>0</v>
      </c>
      <c r="P22" s="54">
        <f>H22*Configuration!$D$9</f>
        <v>0</v>
      </c>
      <c r="Q22" s="56"/>
    </row>
    <row r="23" spans="2:17">
      <c r="B23" s="87"/>
      <c r="C23" s="30">
        <v>3</v>
      </c>
      <c r="D23" s="55"/>
      <c r="E23" s="55"/>
      <c r="F23" s="54">
        <f>IF(Configuration!$C$9=1,('PhD Student Budget'!C29),0)</f>
        <v>0</v>
      </c>
      <c r="G23" s="54">
        <f>IF(Configuration!$C$9=1,('PhD Student Budget'!D29),0)</f>
        <v>0</v>
      </c>
      <c r="H23" s="54">
        <f>IF(Configuration!$C$9=1,('PhD Student Budget'!E29),0)</f>
        <v>0</v>
      </c>
      <c r="I23" s="54">
        <f>IF(Configuration!$C$9=1,('PhD Student Budget'!F29),0)</f>
        <v>0</v>
      </c>
      <c r="J23" s="7"/>
      <c r="K23" s="30">
        <v>3</v>
      </c>
      <c r="L23" s="56"/>
      <c r="M23" s="56"/>
      <c r="N23" s="54">
        <f>F23*Configuration!$D$9</f>
        <v>0</v>
      </c>
      <c r="O23" s="54">
        <f>G23*Configuration!$D$9</f>
        <v>0</v>
      </c>
      <c r="P23" s="54">
        <f>H23*Configuration!$D$9</f>
        <v>0</v>
      </c>
      <c r="Q23" s="54">
        <f>I23*Configuration!$D$9</f>
        <v>0</v>
      </c>
    </row>
    <row r="24" spans="2:17">
      <c r="B24" s="87"/>
      <c r="C24" s="31" t="s">
        <v>51</v>
      </c>
      <c r="D24" s="57">
        <f t="shared" ref="D24:I24" si="14">SUM(D21:D23)</f>
        <v>0</v>
      </c>
      <c r="E24" s="57">
        <f t="shared" si="14"/>
        <v>0</v>
      </c>
      <c r="F24" s="57">
        <f t="shared" si="14"/>
        <v>0</v>
      </c>
      <c r="G24" s="57">
        <f t="shared" si="14"/>
        <v>0</v>
      </c>
      <c r="H24" s="57">
        <f t="shared" si="14"/>
        <v>0</v>
      </c>
      <c r="I24" s="57">
        <f t="shared" si="14"/>
        <v>0</v>
      </c>
      <c r="J24" s="8"/>
      <c r="K24" s="31" t="s">
        <v>51</v>
      </c>
      <c r="L24" s="57">
        <f>SUM(L21:L23)</f>
        <v>0</v>
      </c>
      <c r="M24" s="57">
        <f t="shared" ref="M24" si="15">SUM(M21:M23)</f>
        <v>0</v>
      </c>
      <c r="N24" s="57">
        <f t="shared" ref="N24" si="16">SUM(N21:N23)</f>
        <v>0</v>
      </c>
      <c r="O24" s="57">
        <f t="shared" ref="O24" si="17">SUM(O21:O23)</f>
        <v>0</v>
      </c>
      <c r="P24" s="57">
        <f t="shared" ref="P24" si="18">SUM(P21:P23)</f>
        <v>0</v>
      </c>
      <c r="Q24" s="57">
        <f t="shared" ref="Q24" si="19">SUM(Q21:Q23)</f>
        <v>0</v>
      </c>
    </row>
    <row r="25" spans="2:17">
      <c r="B25" s="9"/>
      <c r="C25" s="7"/>
      <c r="D25" s="54"/>
      <c r="E25" s="54"/>
      <c r="F25" s="54"/>
      <c r="G25" s="54"/>
      <c r="H25" s="54"/>
      <c r="I25" s="54"/>
      <c r="J25" s="7"/>
      <c r="K25" s="7"/>
      <c r="L25" s="54"/>
      <c r="M25" s="54"/>
      <c r="N25" s="54"/>
      <c r="O25" s="54"/>
      <c r="P25" s="54"/>
      <c r="Q25" s="54"/>
    </row>
    <row r="26" spans="2:17">
      <c r="B26" s="87" t="s">
        <v>39</v>
      </c>
      <c r="C26" s="30">
        <v>1</v>
      </c>
      <c r="D26" s="54">
        <f>'PhD Student Budget'!C35</f>
        <v>0</v>
      </c>
      <c r="E26" s="54">
        <f>'PhD Student Budget'!D35</f>
        <v>0</v>
      </c>
      <c r="F26" s="54">
        <f>'PhD Student Budget'!E35</f>
        <v>0</v>
      </c>
      <c r="G26" s="54">
        <f>'PhD Student Budget'!F35</f>
        <v>0</v>
      </c>
      <c r="H26" s="55"/>
      <c r="I26" s="55"/>
      <c r="J26" s="7"/>
      <c r="K26" s="30">
        <v>1</v>
      </c>
      <c r="L26" s="54">
        <f>D26*Configuration!$D$9</f>
        <v>0</v>
      </c>
      <c r="M26" s="54">
        <f>E26*Configuration!$D$9</f>
        <v>0</v>
      </c>
      <c r="N26" s="54">
        <f>F26*Configuration!$D$9</f>
        <v>0</v>
      </c>
      <c r="O26" s="54">
        <f>G26*Configuration!$D$9</f>
        <v>0</v>
      </c>
      <c r="P26" s="56"/>
      <c r="Q26" s="56"/>
    </row>
    <row r="27" spans="2:17">
      <c r="B27" s="87"/>
      <c r="C27" s="30">
        <v>2</v>
      </c>
      <c r="D27" s="55"/>
      <c r="E27" s="54">
        <f>IF(Configuration!$C$9=1,('PhD Student Budget'!C35),0)</f>
        <v>0</v>
      </c>
      <c r="F27" s="54">
        <f>IF(Configuration!$C$9=1,('PhD Student Budget'!D35),0)</f>
        <v>0</v>
      </c>
      <c r="G27" s="54">
        <f>IF(Configuration!$C$9=1,('PhD Student Budget'!E35),0)</f>
        <v>0</v>
      </c>
      <c r="H27" s="54">
        <f>IF(Configuration!$C$9=1,('PhD Student Budget'!F35),0)</f>
        <v>0</v>
      </c>
      <c r="I27" s="55"/>
      <c r="J27" s="7"/>
      <c r="K27" s="30">
        <v>2</v>
      </c>
      <c r="L27" s="56"/>
      <c r="M27" s="54">
        <f>E27*Configuration!$D$9</f>
        <v>0</v>
      </c>
      <c r="N27" s="54">
        <f>F27*Configuration!$D$9</f>
        <v>0</v>
      </c>
      <c r="O27" s="54">
        <f>G27*Configuration!$D$9</f>
        <v>0</v>
      </c>
      <c r="P27" s="54">
        <f>H27*Configuration!$D$9</f>
        <v>0</v>
      </c>
      <c r="Q27" s="56"/>
    </row>
    <row r="28" spans="2:17">
      <c r="B28" s="87"/>
      <c r="C28" s="30">
        <v>3</v>
      </c>
      <c r="D28" s="55"/>
      <c r="E28" s="55"/>
      <c r="F28" s="54">
        <f>IF(Configuration!$C$9=1,('PhD Student Budget'!C35),0)</f>
        <v>0</v>
      </c>
      <c r="G28" s="54">
        <f>IF(Configuration!$C$9=1,('PhD Student Budget'!D35),0)</f>
        <v>0</v>
      </c>
      <c r="H28" s="54">
        <f>IF(Configuration!$C$9=1,('PhD Student Budget'!E35),0)</f>
        <v>0</v>
      </c>
      <c r="I28" s="54">
        <f>IF(Configuration!$C$9=1,('PhD Student Budget'!F35),0)</f>
        <v>0</v>
      </c>
      <c r="J28" s="7"/>
      <c r="K28" s="30">
        <v>3</v>
      </c>
      <c r="L28" s="56"/>
      <c r="M28" s="56"/>
      <c r="N28" s="54">
        <f>F28*Configuration!$D$9</f>
        <v>0</v>
      </c>
      <c r="O28" s="54">
        <f>G28*Configuration!$D$9</f>
        <v>0</v>
      </c>
      <c r="P28" s="54">
        <f>H28*Configuration!$D$9</f>
        <v>0</v>
      </c>
      <c r="Q28" s="54">
        <f>I28*Configuration!$D$9</f>
        <v>0</v>
      </c>
    </row>
    <row r="29" spans="2:17">
      <c r="B29" s="87"/>
      <c r="C29" s="31" t="s">
        <v>51</v>
      </c>
      <c r="D29" s="57">
        <f t="shared" ref="D29:I29" si="20">SUM(D26:D28)</f>
        <v>0</v>
      </c>
      <c r="E29" s="57">
        <f t="shared" si="20"/>
        <v>0</v>
      </c>
      <c r="F29" s="57">
        <f t="shared" si="20"/>
        <v>0</v>
      </c>
      <c r="G29" s="57">
        <f t="shared" si="20"/>
        <v>0</v>
      </c>
      <c r="H29" s="57">
        <f t="shared" si="20"/>
        <v>0</v>
      </c>
      <c r="I29" s="57">
        <f t="shared" si="20"/>
        <v>0</v>
      </c>
      <c r="J29" s="8"/>
      <c r="K29" s="31" t="s">
        <v>51</v>
      </c>
      <c r="L29" s="57">
        <f>SUM(L26:L28)</f>
        <v>0</v>
      </c>
      <c r="M29" s="57">
        <f t="shared" ref="M29" si="21">SUM(M26:M28)</f>
        <v>0</v>
      </c>
      <c r="N29" s="57">
        <f t="shared" ref="N29" si="22">SUM(N26:N28)</f>
        <v>0</v>
      </c>
      <c r="O29" s="57">
        <f t="shared" ref="O29" si="23">SUM(O26:O28)</f>
        <v>0</v>
      </c>
      <c r="P29" s="57">
        <f t="shared" ref="P29" si="24">SUM(P26:P28)</f>
        <v>0</v>
      </c>
      <c r="Q29" s="57">
        <f t="shared" ref="Q29" si="25">SUM(Q26:Q28)</f>
        <v>0</v>
      </c>
    </row>
    <row r="30" spans="2:17">
      <c r="D30" s="58"/>
      <c r="E30" s="58"/>
      <c r="F30" s="58"/>
      <c r="G30" s="58"/>
      <c r="H30" s="58"/>
      <c r="I30" s="58"/>
      <c r="L30" s="58"/>
      <c r="M30" s="58"/>
      <c r="N30" s="58"/>
      <c r="O30" s="58"/>
      <c r="P30" s="58"/>
      <c r="Q30" s="58"/>
    </row>
    <row r="31" spans="2:17">
      <c r="B31" s="8" t="s">
        <v>54</v>
      </c>
      <c r="C31" s="53"/>
      <c r="D31" s="57">
        <f>D9+D14+D19+D24+D29</f>
        <v>0</v>
      </c>
      <c r="E31" s="57">
        <f t="shared" ref="E31:I31" si="26">E9+E14+E19+E24+E29</f>
        <v>0</v>
      </c>
      <c r="F31" s="57">
        <f t="shared" si="26"/>
        <v>0</v>
      </c>
      <c r="G31" s="57">
        <f t="shared" si="26"/>
        <v>0</v>
      </c>
      <c r="H31" s="57">
        <f t="shared" si="26"/>
        <v>0</v>
      </c>
      <c r="I31" s="57">
        <f t="shared" si="26"/>
        <v>0</v>
      </c>
      <c r="J31" s="5"/>
      <c r="K31" s="5"/>
      <c r="L31" s="57">
        <f>L9+L14+L19+L24+L29</f>
        <v>0</v>
      </c>
      <c r="M31" s="57">
        <f t="shared" ref="M31:Q31" si="27">M9+M14+M19+M24+M29</f>
        <v>0</v>
      </c>
      <c r="N31" s="57">
        <f t="shared" si="27"/>
        <v>0</v>
      </c>
      <c r="O31" s="57">
        <f t="shared" si="27"/>
        <v>0</v>
      </c>
      <c r="P31" s="57">
        <f t="shared" si="27"/>
        <v>0</v>
      </c>
      <c r="Q31" s="57">
        <f t="shared" si="27"/>
        <v>0</v>
      </c>
    </row>
  </sheetData>
  <sheetProtection algorithmName="SHA-512" hashValue="i38IsooHHul1SVrzMg4/ELQFP+yXL/lCx/lQrRlFcg9GHS9d9Q7m+T+B9B0Yo3LUm3A7K3aCowGknXeWiEB1Tw==" saltValue="UCn/X6R8WhIpYDu6TuJgMw==" spinCount="100000" sheet="1" objects="1" scenarios="1"/>
  <mergeCells count="8">
    <mergeCell ref="C3:I3"/>
    <mergeCell ref="K3:Q3"/>
    <mergeCell ref="C2:Q2"/>
    <mergeCell ref="B6:B9"/>
    <mergeCell ref="B26:B29"/>
    <mergeCell ref="B21:B24"/>
    <mergeCell ref="B16:B19"/>
    <mergeCell ref="B11:B14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88D2D1D2B4E49B830393D6B4F6A09" ma:contentTypeVersion="4" ma:contentTypeDescription="Create a new document." ma:contentTypeScope="" ma:versionID="20a5e6f5168140d1b97f43fa5e915518">
  <xsd:schema xmlns:xsd="http://www.w3.org/2001/XMLSchema" xmlns:xs="http://www.w3.org/2001/XMLSchema" xmlns:p="http://schemas.microsoft.com/office/2006/metadata/properties" xmlns:ns2="c0a2c16a-c54a-4fe1-9c73-3065096a15bc" targetNamespace="http://schemas.microsoft.com/office/2006/metadata/properties" ma:root="true" ma:fieldsID="f861d157e8062422b8127df117a458a5" ns2:_="">
    <xsd:import namespace="c0a2c16a-c54a-4fe1-9c73-3065096a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c16a-c54a-4fe1-9c73-3065096a1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168E0-65FB-4823-975A-6C792293ECBD}"/>
</file>

<file path=customXml/itemProps2.xml><?xml version="1.0" encoding="utf-8"?>
<ds:datastoreItem xmlns:ds="http://schemas.openxmlformats.org/officeDocument/2006/customXml" ds:itemID="{BFBCC45A-3CD1-40A8-892B-F0B6E6775614}"/>
</file>

<file path=customXml/itemProps3.xml><?xml version="1.0" encoding="utf-8"?>
<ds:datastoreItem xmlns:ds="http://schemas.openxmlformats.org/officeDocument/2006/customXml" ds:itemID="{FF8570C6-A3A6-48F6-B666-1741FBAE2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 Faherty</dc:creator>
  <cp:keywords/>
  <dc:description/>
  <cp:lastModifiedBy/>
  <cp:revision/>
  <dcterms:created xsi:type="dcterms:W3CDTF">2024-08-29T15:25:43Z</dcterms:created>
  <dcterms:modified xsi:type="dcterms:W3CDTF">2025-01-20T11:41:15Z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0x010100AD788D2D1D2B4E49B830393D6B4F6A09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</Properties>
</file>